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255_08.06.2023\ППА\"/>
    </mc:Choice>
  </mc:AlternateContent>
  <bookViews>
    <workbookView xWindow="0" yWindow="0" windowWidth="28800" windowHeight="11700"/>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9" l="1"/>
  <c r="C12" i="9" l="1"/>
  <c r="C11" i="9"/>
  <c r="C10" i="9"/>
  <c r="D155" i="4" l="1"/>
</calcChain>
</file>

<file path=xl/sharedStrings.xml><?xml version="1.0" encoding="utf-8"?>
<sst xmlns="http://schemas.openxmlformats.org/spreadsheetml/2006/main" count="154" uniqueCount="96">
  <si>
    <t>Порука</t>
  </si>
  <si>
    <t>Інше</t>
  </si>
  <si>
    <t>6.1. Застава*</t>
  </si>
  <si>
    <t>6.2.Порука*</t>
  </si>
  <si>
    <t>Дата розрахунку заборгованості</t>
  </si>
  <si>
    <t>Валюта</t>
  </si>
  <si>
    <t>Ставка, %</t>
  </si>
  <si>
    <t>Опис предмета застави</t>
  </si>
  <si>
    <t>Застава!</t>
  </si>
  <si>
    <t>Оптова торгівля хімічними продуктами</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</si>
  <si>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</si>
  <si>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</si>
  <si>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</si>
  <si>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</si>
  <si>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</si>
  <si>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</si>
  <si>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</si>
  <si>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</si>
  <si>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</si>
  <si>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</si>
  <si>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</si>
  <si>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</si>
  <si>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</si>
  <si>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</si>
  <si>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</si>
  <si>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</si>
  <si>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</si>
  <si>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</si>
  <si>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</si>
  <si>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</si>
  <si>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</si>
  <si>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</si>
  <si>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</si>
  <si>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</si>
  <si>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</si>
  <si>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</si>
  <si>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</si>
  <si>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</si>
  <si>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</si>
  <si>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</si>
  <si>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</si>
  <si>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</si>
  <si>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</si>
  <si>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</si>
  <si>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</si>
  <si>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</si>
  <si>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</si>
  <si>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</si>
  <si>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</si>
  <si>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</si>
  <si>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</si>
  <si>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</si>
  <si>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</si>
  <si>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</si>
  <si>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</si>
  <si>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</si>
  <si>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</si>
  <si>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</si>
  <si>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</si>
  <si>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</si>
  <si>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</si>
  <si>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</si>
  <si>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</si>
  <si>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</si>
  <si>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</si>
  <si>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</si>
  <si>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</si>
  <si>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</si>
  <si>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</si>
  <si>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</si>
  <si>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</si>
  <si>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</si>
  <si>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</si>
  <si>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</si>
  <si>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</si>
  <si>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</si>
  <si>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</si>
  <si>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</si>
  <si>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</si>
  <si>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</si>
  <si>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"МЕГАБАНК"</t>
  </si>
  <si>
    <t>______________________________Ірина БІЛА</t>
  </si>
  <si>
    <t>Харківська область</t>
  </si>
  <si>
    <t>ні</t>
  </si>
  <si>
    <t>20-07/2022</t>
  </si>
  <si>
    <t>відновлювальна кредитна лінія з забезпеченням</t>
  </si>
  <si>
    <t xml:space="preserve">фінансова порука </t>
  </si>
  <si>
    <t>ТОВ “АКО ЕКСПЕРТ”</t>
  </si>
  <si>
    <t>АТ "МЕГАБАНК"</t>
  </si>
  <si>
    <t>територія можливих бойових дій</t>
  </si>
  <si>
    <t>ні*</t>
  </si>
  <si>
    <t xml:space="preserve"> I (форма продажу - право вимоги)</t>
  </si>
  <si>
    <t>ПУБЛІЧНИЙ ПАСПОРТ АКТИВУ
щодо прав вимоги за кредитом</t>
  </si>
  <si>
    <t>Майнові права</t>
  </si>
  <si>
    <t>G19N023176</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</si>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</sst>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8"/>
      <color theme="1"/>
      <name val="Calibri"/>
      <family val="2"/>
      <charset val="204"/>
      <scheme val="minor"/>
    </font>
    <font>
      <sz val="11"/>
      <name val="Calibri"/>
      <family val="2"/>
      <charset val="204"/>
      <scheme val="minor"/>
    </font>
    <font>
      <b/>
      <sz val="11"/>
      <name val="Calibri"/>
      <family val="2"/>
      <charset val="204"/>
      <scheme val="minor"/>
    </font>
    <font>
      <b/>
      <sz val="11"/>
      <color rgb="FFFF0000"/>
      <name val="Calibri"/>
      <family val="2"/>
      <charset val="204"/>
      <scheme val="minor"/>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0"/>
      <color theme="1"/>
      <name val="Times New Roman"/>
      <family val="1"/>
      <charset val="204"/>
    </font>
    <font>
      <b/>
      <sz val="11"/>
      <color indexed="8"/>
      <name val="Calibri"/>
      <family val="2"/>
      <charset val="204"/>
      <scheme val="minor"/>
    </font>
    <font>
      <b/>
      <sz val="12"/>
      <name val="Calibri"/>
      <family val="2"/>
      <charset val="204"/>
      <scheme val="minor"/>
    </font>
    <font>
      <sz val="12"/>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5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0" fillId="0" borderId="1" xfId="0" applyFont="1" applyBorder="1"/>
    <xf numFmtId="0" fontId="2" fillId="0" borderId="1" xfId="0" applyFont="1" applyFill="1" applyBorder="1" applyAlignment="1">
      <alignment horizontal="left" vertical="center" wrapText="1"/>
    </xf>
    <xf numFmtId="0" fontId="10" fillId="0" borderId="1" xfId="0" applyFont="1" applyBorder="1" applyAlignment="1">
      <alignment wrapText="1"/>
    </xf>
    <xf numFmtId="0" fontId="4" fillId="0" borderId="1" xfId="0" applyFont="1" applyFill="1" applyBorder="1" applyAlignment="1">
      <alignment vertical="center" wrapText="1"/>
    </xf>
    <xf numFmtId="164" fontId="10" fillId="0" borderId="1" xfId="0" applyNumberFormat="1" applyFont="1" applyBorder="1" applyAlignment="1">
      <alignment wrapText="1"/>
    </xf>
    <xf numFmtId="14" fontId="10" fillId="0" borderId="1" xfId="0" applyNumberFormat="1" applyFont="1" applyBorder="1" applyAlignment="1">
      <alignment wrapText="1"/>
    </xf>
    <xf numFmtId="164" fontId="10"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3" fillId="0" borderId="0" xfId="0" applyFont="1" applyFill="1" applyAlignment="1">
      <alignment horizontal="center" vertical="center" wrapText="1"/>
    </xf>
    <xf numFmtId="0" fontId="13" fillId="0" borderId="0" xfId="0" applyFont="1" applyFill="1" applyAlignment="1">
      <alignment horizontal="left" vertical="center" wrapText="1"/>
    </xf>
    <xf numFmtId="0" fontId="14" fillId="0" borderId="0" xfId="0" applyFont="1" applyAlignment="1">
      <alignment vertical="center" wrapText="1"/>
    </xf>
    <xf numFmtId="167" fontId="16"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0" fontId="0" fillId="0" borderId="5" xfId="0" applyFont="1" applyFill="1" applyBorder="1" applyAlignment="1" applyProtection="1">
      <alignment horizontal="center" vertical="center" wrapText="1"/>
    </xf>
    <xf numFmtId="0" fontId="18" fillId="0" borderId="1" xfId="0" applyFont="1" applyBorder="1" applyAlignment="1">
      <alignment horizontal="center" vertical="center" wrapText="1"/>
    </xf>
    <xf numFmtId="14" fontId="18"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19" fillId="0" borderId="0" xfId="0" applyFont="1" applyAlignment="1">
      <alignment vertical="center" wrapText="1"/>
    </xf>
    <xf numFmtId="169" fontId="10" fillId="0" borderId="1" xfId="0" applyNumberFormat="1" applyFont="1" applyBorder="1" applyAlignment="1">
      <alignment wrapText="1"/>
    </xf>
    <xf numFmtId="4" fontId="16"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17"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18"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wrapText="1"/>
    </xf>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0" fontId="11" fillId="0" borderId="1" xfId="0" applyFont="1" applyFill="1" applyBorder="1"/>
    <xf numFmtId="0" fontId="0" fillId="0" borderId="1" xfId="0" applyBorder="1" applyAlignment="1">
      <alignment horizontal="right"/>
    </xf>
    <xf numFmtId="0" fontId="11" fillId="0" borderId="0" xfId="0" applyFont="1" applyFill="1"/>
    <xf numFmtId="0" fontId="12" fillId="0" borderId="1" xfId="0"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0" fillId="0" borderId="0" xfId="0" applyFill="1"/>
    <xf numFmtId="0" fontId="21" fillId="0" borderId="0" xfId="0" applyFont="1" applyFill="1" applyBorder="1" applyAlignment="1">
      <alignment horizontal="left" vertical="center"/>
    </xf>
    <xf numFmtId="0" fontId="23" fillId="0" borderId="1" xfId="0" applyFont="1" applyBorder="1" applyAlignment="1" applyProtection="1">
      <alignment horizontal="center" vertical="center"/>
    </xf>
    <xf numFmtId="165" fontId="6" fillId="0" borderId="1" xfId="4" applyFont="1" applyBorder="1"/>
    <xf numFmtId="0" fontId="0" fillId="0" borderId="1" xfId="0" applyBorder="1" applyAlignment="1">
      <alignment horizontal="center"/>
    </xf>
    <xf numFmtId="0" fontId="0" fillId="3" borderId="1" xfId="0" applyFill="1" applyBorder="1" applyAlignment="1"/>
    <xf numFmtId="0" fontId="19" fillId="0" borderId="0" xfId="0" applyFont="1" applyAlignment="1">
      <alignment horizontal="center" vertical="center" wrapText="1"/>
    </xf>
    <xf numFmtId="0" fontId="11" fillId="0" borderId="0" xfId="0" applyFont="1" applyFill="1" applyAlignment="1">
      <alignment wrapText="1"/>
    </xf>
    <xf numFmtId="0" fontId="11" fillId="0" borderId="0" xfId="0" applyFont="1" applyFill="1" applyAlignment="1"/>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14" fontId="20"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6" xfId="0" applyFont="1" applyFill="1" applyBorder="1" applyAlignment="1" applyProtection="1"/>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4" fontId="11"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5" xfId="0" applyFont="1" applyFill="1" applyBorder="1" applyAlignment="1" applyProtection="1"/>
    <xf numFmtId="0" fontId="23" fillId="0" borderId="14" xfId="0" applyFont="1" applyFill="1" applyBorder="1" applyAlignment="1">
      <alignment horizontal="center" wrapText="1"/>
    </xf>
    <xf numFmtId="0" fontId="23" fillId="0" borderId="15" xfId="0" applyFont="1" applyFill="1" applyBorder="1" applyAlignment="1">
      <alignment wrapText="1"/>
    </xf>
    <xf numFmtId="0" fontId="23" fillId="0" borderId="7" xfId="0" applyFont="1" applyFill="1" applyBorder="1" applyAlignment="1">
      <alignment wrapText="1"/>
    </xf>
    <xf numFmtId="0" fontId="23" fillId="0" borderId="11" xfId="0" applyFont="1" applyFill="1" applyBorder="1" applyAlignment="1">
      <alignment wrapText="1"/>
    </xf>
    <xf numFmtId="0" fontId="23" fillId="0" borderId="12" xfId="0" applyFont="1" applyFill="1" applyBorder="1" applyAlignment="1">
      <alignment wrapText="1"/>
    </xf>
    <xf numFmtId="0" fontId="23" fillId="0" borderId="13" xfId="0" applyFont="1" applyFill="1" applyBorder="1" applyAlignment="1">
      <alignment wrapText="1"/>
    </xf>
    <xf numFmtId="14" fontId="23"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1" xfId="0" applyFont="1" applyFill="1" applyBorder="1" applyAlignment="1" applyProtection="1">
      <alignment horizontal="center"/>
    </xf>
    <xf numFmtId="0" fontId="9" fillId="2" borderId="12" xfId="0" applyFont="1" applyFill="1" applyBorder="1" applyAlignment="1" applyProtection="1">
      <alignment horizontal="center"/>
    </xf>
    <xf numFmtId="0" fontId="9" fillId="2" borderId="13" xfId="0" applyFont="1" applyFill="1" applyBorder="1" applyAlignment="1" applyProtection="1">
      <alignment horizontal="center"/>
    </xf>
    <xf numFmtId="0" fontId="9" fillId="2" borderId="4" xfId="0" applyFont="1" applyFill="1" applyBorder="1" applyAlignment="1" applyProtection="1">
      <alignment horizontal="center"/>
    </xf>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2" fillId="0" borderId="1" xfId="0" applyFont="1" applyFill="1" applyBorder="1" applyAlignment="1">
      <alignment horizontal="center" vertical="center" wrapText="1"/>
    </xf>
    <xf numFmtId="0" fontId="12"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165" fontId="22" fillId="0" borderId="9" xfId="0" applyNumberFormat="1" applyFont="1" applyFill="1" applyBorder="1" applyAlignment="1" applyProtection="1">
      <alignment horizontal="center" vertical="center" wrapText="1"/>
    </xf>
    <xf numFmtId="0" fontId="2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1" fillId="4" borderId="0" xfId="0" applyFont="1" applyFill="1" applyBorder="1" applyAlignment="1">
      <alignment horizontal="left" vertical="center"/>
    </xf>
    <xf numFmtId="0" fontId="15" fillId="0" borderId="1" xfId="0" applyFont="1" applyBorder="1" applyAlignment="1">
      <alignment horizontal="center" vertical="center" wrapText="1"/>
    </xf>
    <xf numFmtId="0" fontId="14"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166" fontId="12" fillId="0" borderId="1" xfId="4" applyNumberFormat="1" applyFont="1" applyFill="1" applyBorder="1" applyAlignment="1" applyProtection="1">
      <alignment horizontal="center" wrapText="1"/>
    </xf>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xf numFmtId="4" fontId="0" fillId="0" borderId="0" xfId="0" applyNumberFormat="1" applyBorder="1"/>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workbookViewId="0">
      <selection activeCell="F12" sqref="F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7" t="s">
        <v>69</v>
      </c>
      <c r="B1" s="97"/>
      <c r="C1" s="88" t="s">
        <v>87</v>
      </c>
      <c r="D1" s="2"/>
    </row>
    <row r="2" spans="1:256" s="1" customFormat="1" x14ac:dyDescent="0.25">
      <c r="A2" s="97" t="s">
        <v>70</v>
      </c>
      <c r="B2" s="97"/>
      <c r="C2" s="15">
        <v>44805</v>
      </c>
      <c r="D2" s="2"/>
    </row>
    <row r="3" spans="1:256" s="1" customFormat="1" x14ac:dyDescent="0.25">
      <c r="A3" s="97" t="s">
        <v>71</v>
      </c>
      <c r="B3" s="97"/>
      <c r="C3" s="153">
        <f>ПублПасп!E29</f>
        <v>650205.59</v>
      </c>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96" t="s">
        <v>19</v>
      </c>
      <c r="B7" s="96"/>
      <c r="C7" s="96"/>
      <c r="D7" s="96"/>
      <c r="E7" s="96"/>
      <c r="F7" s="96"/>
    </row>
    <row r="8" spans="1:256" s="1" customFormat="1" x14ac:dyDescent="0.25">
      <c r="A8" s="2" t="s">
        <v>20</v>
      </c>
      <c r="B8" s="2" t="s">
        <v>21</v>
      </c>
      <c r="C8" s="2" t="s">
        <v>22</v>
      </c>
      <c r="D8" s="2" t="s">
        <v>23</v>
      </c>
      <c r="E8" s="2" t="s">
        <v>24</v>
      </c>
      <c r="F8" s="2" t="s">
        <v>1</v>
      </c>
    </row>
    <row r="9" spans="1:256" s="1" customFormat="1" x14ac:dyDescent="0.25">
      <c r="A9" s="2">
        <v>1</v>
      </c>
      <c r="B9" s="15">
        <v>45026</v>
      </c>
      <c r="C9" s="95">
        <v>669375</v>
      </c>
      <c r="D9" s="16"/>
      <c r="E9" s="14"/>
      <c r="F9" s="2" t="s">
        <v>94</v>
      </c>
    </row>
    <row r="10" spans="1:256" s="1" customFormat="1" x14ac:dyDescent="0.25">
      <c r="A10" s="2">
        <v>2</v>
      </c>
      <c r="B10" s="15">
        <v>45033</v>
      </c>
      <c r="C10" s="95">
        <f>ROUND(C9*0.9,2)</f>
        <v>602437.5</v>
      </c>
      <c r="D10" s="16"/>
      <c r="E10" s="14"/>
      <c r="F10" s="2" t="s">
        <v>94</v>
      </c>
    </row>
    <row r="11" spans="1:256" s="1" customFormat="1" x14ac:dyDescent="0.25">
      <c r="A11" s="2">
        <v>3</v>
      </c>
      <c r="B11" s="15">
        <v>45040</v>
      </c>
      <c r="C11" s="95">
        <f>ROUND(C9*0.8,2)</f>
        <v>535500</v>
      </c>
      <c r="D11" s="16"/>
      <c r="E11" s="14"/>
      <c r="F11" s="2" t="s">
        <v>94</v>
      </c>
    </row>
    <row r="12" spans="1:256" s="1" customFormat="1" x14ac:dyDescent="0.25">
      <c r="A12" s="2">
        <v>4</v>
      </c>
      <c r="B12" s="15">
        <v>45047</v>
      </c>
      <c r="C12" s="95">
        <f>ROUND(C9*0.7,2)</f>
        <v>468562.5</v>
      </c>
      <c r="D12" s="16"/>
      <c r="E12" s="14"/>
      <c r="F12" s="2" t="s">
        <v>94</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8" t="s">
        <v>77</v>
      </c>
      <c r="B42" s="98"/>
      <c r="C42" s="98"/>
      <c r="D42" s="98"/>
      <c r="E42" s="98"/>
      <c r="F42" s="98"/>
      <c r="G42" s="63"/>
      <c r="H42" s="63"/>
      <c r="I42" s="63"/>
    </row>
    <row r="43" spans="1:9" x14ac:dyDescent="0.25">
      <c r="A43" s="98"/>
      <c r="B43" s="98"/>
      <c r="C43" s="98"/>
      <c r="D43" s="98"/>
      <c r="E43" s="98"/>
      <c r="F43" s="98"/>
    </row>
    <row r="44" spans="1:9" x14ac:dyDescent="0.25">
      <c r="A44" s="98"/>
      <c r="B44" s="98"/>
      <c r="C44" s="98"/>
      <c r="D44" s="98"/>
      <c r="E44" s="98"/>
      <c r="F44" s="98"/>
    </row>
    <row r="45" spans="1:9" x14ac:dyDescent="0.25">
      <c r="A45" s="98"/>
      <c r="B45" s="98"/>
      <c r="C45" s="98"/>
      <c r="D45" s="98"/>
      <c r="E45" s="98"/>
      <c r="F45" s="98"/>
    </row>
    <row r="46" spans="1:9" x14ac:dyDescent="0.25">
      <c r="A46" s="98"/>
      <c r="B46" s="98"/>
      <c r="C46" s="98"/>
      <c r="D46" s="98"/>
      <c r="E46" s="98"/>
      <c r="F46" s="98"/>
    </row>
    <row r="47" spans="1:9" x14ac:dyDescent="0.25">
      <c r="A47" s="98"/>
      <c r="B47" s="98"/>
      <c r="C47" s="98"/>
      <c r="D47" s="98"/>
      <c r="E47" s="98"/>
      <c r="F47" s="98"/>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5"/>
  <sheetViews>
    <sheetView zoomScale="90" zoomScaleNormal="90" workbookViewId="0">
      <selection activeCell="C7" sqref="C7:C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7" t="s">
        <v>92</v>
      </c>
      <c r="C1" s="118"/>
      <c r="D1" s="118"/>
      <c r="E1" s="118"/>
      <c r="F1" s="118"/>
      <c r="G1" s="118"/>
      <c r="H1" s="118"/>
      <c r="I1" s="118"/>
      <c r="J1" s="119"/>
      <c r="K1" s="6"/>
      <c r="L1" s="6"/>
      <c r="M1" s="6"/>
    </row>
    <row r="2" spans="1:13" x14ac:dyDescent="0.25">
      <c r="A2" s="5"/>
      <c r="B2" s="120"/>
      <c r="C2" s="121"/>
      <c r="D2" s="121"/>
      <c r="E2" s="121"/>
      <c r="F2" s="121"/>
      <c r="G2" s="121"/>
      <c r="H2" s="121"/>
      <c r="I2" s="121"/>
      <c r="J2" s="122"/>
      <c r="K2" s="4"/>
      <c r="L2" s="6"/>
      <c r="M2" s="6"/>
    </row>
    <row r="3" spans="1:13" ht="19.5" customHeight="1" x14ac:dyDescent="0.25">
      <c r="A3" s="5"/>
      <c r="B3" s="94" t="s">
        <v>4</v>
      </c>
      <c r="C3" s="123">
        <v>45078</v>
      </c>
      <c r="D3" s="123"/>
      <c r="E3" s="124"/>
      <c r="F3" s="124"/>
      <c r="G3" s="124"/>
      <c r="H3" s="124"/>
      <c r="I3" s="124"/>
      <c r="J3" s="124"/>
      <c r="K3" s="4"/>
      <c r="L3" s="60"/>
      <c r="M3" s="60"/>
    </row>
    <row r="4" spans="1:13" ht="32.25" customHeight="1" x14ac:dyDescent="0.25">
      <c r="A4" s="5"/>
      <c r="B4" s="90" t="s">
        <v>73</v>
      </c>
      <c r="C4" s="131" t="s">
        <v>91</v>
      </c>
      <c r="D4" s="131"/>
      <c r="E4" s="131"/>
      <c r="F4" s="131"/>
      <c r="G4" s="131"/>
      <c r="H4" s="131"/>
      <c r="I4" s="131"/>
      <c r="J4" s="131"/>
      <c r="K4" s="61"/>
      <c r="L4" s="62"/>
      <c r="M4" s="6"/>
    </row>
    <row r="5" spans="1:13" x14ac:dyDescent="0.25">
      <c r="A5" s="5"/>
      <c r="B5" s="125" t="s">
        <v>32</v>
      </c>
      <c r="C5" s="126"/>
      <c r="D5" s="7"/>
      <c r="E5" s="127" t="s">
        <v>34</v>
      </c>
      <c r="F5" s="128"/>
      <c r="G5" s="128"/>
      <c r="H5" s="128"/>
      <c r="I5" s="128"/>
      <c r="J5" s="128"/>
      <c r="K5" s="6"/>
      <c r="L5" s="6"/>
      <c r="M5" s="6"/>
    </row>
    <row r="6" spans="1:13" ht="27" customHeight="1" x14ac:dyDescent="0.25">
      <c r="A6" s="5"/>
      <c r="B6" s="34" t="s">
        <v>57</v>
      </c>
      <c r="C6" s="26" t="s">
        <v>88</v>
      </c>
      <c r="D6" s="8"/>
      <c r="E6" s="116" t="s">
        <v>36</v>
      </c>
      <c r="F6" s="107"/>
      <c r="G6" s="129" t="s">
        <v>85</v>
      </c>
      <c r="H6" s="130"/>
      <c r="I6" s="132" t="s">
        <v>62</v>
      </c>
      <c r="J6" s="134" t="s">
        <v>90</v>
      </c>
    </row>
    <row r="7" spans="1:13" ht="15.75" customHeight="1" x14ac:dyDescent="0.25">
      <c r="A7" s="5"/>
      <c r="B7" s="108" t="s">
        <v>58</v>
      </c>
      <c r="C7" s="110" t="s">
        <v>84</v>
      </c>
      <c r="D7" s="8"/>
      <c r="E7" s="105" t="s">
        <v>66</v>
      </c>
      <c r="F7" s="106"/>
      <c r="G7" s="107"/>
      <c r="H7" s="71">
        <v>669375</v>
      </c>
      <c r="I7" s="133"/>
      <c r="J7" s="135"/>
    </row>
    <row r="8" spans="1:13" ht="15.75" customHeight="1" x14ac:dyDescent="0.25">
      <c r="A8" s="5"/>
      <c r="B8" s="109"/>
      <c r="C8" s="111"/>
      <c r="D8" s="8"/>
      <c r="E8" s="105" t="s">
        <v>75</v>
      </c>
      <c r="F8" s="106"/>
      <c r="G8" s="107"/>
      <c r="H8" s="89" t="s">
        <v>74</v>
      </c>
      <c r="I8" s="133"/>
      <c r="J8" s="135"/>
    </row>
    <row r="9" spans="1:13" x14ac:dyDescent="0.25">
      <c r="A9" s="5"/>
      <c r="B9" s="35" t="s">
        <v>59</v>
      </c>
      <c r="C9" s="26" t="s">
        <v>17</v>
      </c>
      <c r="D9" s="8"/>
      <c r="E9" s="116" t="s">
        <v>37</v>
      </c>
      <c r="F9" s="106"/>
      <c r="G9" s="107"/>
      <c r="H9" s="72">
        <v>309</v>
      </c>
      <c r="I9" s="133"/>
      <c r="J9" s="136"/>
    </row>
    <row r="10" spans="1:13" ht="32.25" customHeight="1" x14ac:dyDescent="0.25">
      <c r="A10" s="5"/>
      <c r="B10" s="35" t="s">
        <v>60</v>
      </c>
      <c r="C10" s="66" t="s">
        <v>9</v>
      </c>
      <c r="D10" s="8"/>
      <c r="E10" s="116" t="s">
        <v>51</v>
      </c>
      <c r="F10" s="106"/>
      <c r="G10" s="107"/>
      <c r="H10" s="36" t="s">
        <v>95</v>
      </c>
      <c r="I10" s="111"/>
      <c r="J10" s="137"/>
    </row>
    <row r="11" spans="1:13" ht="36" customHeight="1" x14ac:dyDescent="0.25">
      <c r="A11" s="5"/>
      <c r="B11" s="35" t="s">
        <v>63</v>
      </c>
      <c r="C11" s="26" t="s">
        <v>89</v>
      </c>
      <c r="D11" s="8"/>
      <c r="E11" s="108" t="s">
        <v>52</v>
      </c>
      <c r="F11" s="108" t="s">
        <v>53</v>
      </c>
      <c r="G11" s="114" t="s">
        <v>5</v>
      </c>
      <c r="H11" s="108" t="s">
        <v>64</v>
      </c>
      <c r="I11" s="108" t="s">
        <v>65</v>
      </c>
      <c r="J11" s="108" t="s">
        <v>6</v>
      </c>
    </row>
    <row r="12" spans="1:13" ht="31.5" customHeight="1" x14ac:dyDescent="0.25">
      <c r="A12" s="5"/>
      <c r="B12" s="141" t="s">
        <v>61</v>
      </c>
      <c r="C12" s="110" t="s">
        <v>82</v>
      </c>
      <c r="D12" s="8"/>
      <c r="E12" s="109"/>
      <c r="F12" s="109"/>
      <c r="G12" s="115"/>
      <c r="H12" s="109"/>
      <c r="I12" s="109"/>
      <c r="J12" s="109"/>
    </row>
    <row r="13" spans="1:13" x14ac:dyDescent="0.25">
      <c r="A13" s="5"/>
      <c r="B13" s="142"/>
      <c r="C13" s="133"/>
      <c r="D13" s="8"/>
      <c r="E13" s="27">
        <v>44595</v>
      </c>
      <c r="F13" s="27">
        <v>44959</v>
      </c>
      <c r="G13" s="28">
        <v>980</v>
      </c>
      <c r="H13" s="78">
        <v>0</v>
      </c>
      <c r="I13" s="78">
        <v>669375</v>
      </c>
      <c r="J13" s="70">
        <v>0.13500000000000001</v>
      </c>
    </row>
    <row r="14" spans="1:13" x14ac:dyDescent="0.25">
      <c r="A14" s="5"/>
      <c r="B14" s="142"/>
      <c r="C14" s="133"/>
      <c r="D14" s="13"/>
      <c r="E14" s="27" t="s">
        <v>18</v>
      </c>
      <c r="F14" s="27" t="s">
        <v>18</v>
      </c>
      <c r="G14" s="28"/>
      <c r="H14" s="50" t="s">
        <v>18</v>
      </c>
      <c r="I14" s="50" t="s">
        <v>18</v>
      </c>
      <c r="J14" s="29" t="s">
        <v>18</v>
      </c>
    </row>
    <row r="15" spans="1:13" x14ac:dyDescent="0.25">
      <c r="A15" s="5"/>
      <c r="B15" s="143"/>
      <c r="C15" s="111"/>
      <c r="D15" s="13"/>
      <c r="E15" s="27" t="s">
        <v>18</v>
      </c>
      <c r="F15" s="27" t="s">
        <v>18</v>
      </c>
      <c r="G15" s="28"/>
      <c r="H15" s="50" t="s">
        <v>18</v>
      </c>
      <c r="I15" s="50" t="s">
        <v>18</v>
      </c>
      <c r="J15" s="29" t="s">
        <v>18</v>
      </c>
    </row>
    <row r="16" spans="1:13" x14ac:dyDescent="0.25">
      <c r="A16" s="5"/>
      <c r="B16" s="51"/>
      <c r="C16" s="52"/>
      <c r="D16" s="13"/>
      <c r="E16" s="31"/>
      <c r="F16" s="31"/>
      <c r="G16" s="32"/>
      <c r="H16" s="53"/>
      <c r="I16" s="53"/>
      <c r="J16" s="33"/>
    </row>
    <row r="17" spans="1:10" x14ac:dyDescent="0.25">
      <c r="A17" s="5"/>
      <c r="B17" s="147" t="s">
        <v>33</v>
      </c>
      <c r="C17" s="148"/>
      <c r="D17" s="37"/>
      <c r="E17" s="149" t="s">
        <v>35</v>
      </c>
      <c r="F17" s="150"/>
      <c r="G17" s="150"/>
      <c r="H17" s="150"/>
      <c r="I17" s="150"/>
      <c r="J17" s="151"/>
    </row>
    <row r="18" spans="1:10" ht="30" x14ac:dyDescent="0.25">
      <c r="A18" s="5"/>
      <c r="B18" s="35" t="s">
        <v>31</v>
      </c>
      <c r="C18" s="38" t="s">
        <v>83</v>
      </c>
      <c r="D18" s="9"/>
      <c r="E18" s="145" t="s">
        <v>44</v>
      </c>
      <c r="F18" s="146"/>
      <c r="G18" s="54" t="s">
        <v>54</v>
      </c>
      <c r="H18" s="54" t="s">
        <v>55</v>
      </c>
      <c r="I18" s="54" t="s">
        <v>7</v>
      </c>
      <c r="J18" s="55"/>
    </row>
    <row r="19" spans="1:10" ht="16.5" customHeight="1" x14ac:dyDescent="0.25">
      <c r="A19" s="5"/>
      <c r="B19" s="35" t="s">
        <v>45</v>
      </c>
      <c r="C19" s="39" t="s">
        <v>10</v>
      </c>
      <c r="D19" s="10"/>
      <c r="E19" s="101" t="s">
        <v>38</v>
      </c>
      <c r="F19" s="102"/>
      <c r="G19" s="75"/>
      <c r="I19" s="56" t="s">
        <v>8</v>
      </c>
      <c r="J19" s="56" t="s">
        <v>0</v>
      </c>
    </row>
    <row r="20" spans="1:10" x14ac:dyDescent="0.25">
      <c r="A20" s="5"/>
      <c r="B20" s="35" t="s">
        <v>46</v>
      </c>
      <c r="C20" s="39" t="s">
        <v>83</v>
      </c>
      <c r="D20" s="10"/>
      <c r="E20" s="101" t="s">
        <v>39</v>
      </c>
      <c r="F20" s="102"/>
      <c r="G20" s="75"/>
      <c r="H20" s="76"/>
      <c r="I20" s="56" t="s">
        <v>8</v>
      </c>
      <c r="J20" s="56" t="s">
        <v>0</v>
      </c>
    </row>
    <row r="21" spans="1:10" x14ac:dyDescent="0.25">
      <c r="A21" s="5"/>
      <c r="B21" s="35" t="s">
        <v>47</v>
      </c>
      <c r="C21" s="39" t="s">
        <v>10</v>
      </c>
      <c r="D21" s="10"/>
      <c r="E21" s="101" t="s">
        <v>40</v>
      </c>
      <c r="F21" s="102"/>
      <c r="G21" s="77"/>
      <c r="H21" s="77"/>
      <c r="I21" s="56" t="s">
        <v>8</v>
      </c>
      <c r="J21" s="56" t="s">
        <v>0</v>
      </c>
    </row>
    <row r="22" spans="1:10" x14ac:dyDescent="0.25">
      <c r="A22" s="5"/>
      <c r="B22" s="35" t="s">
        <v>48</v>
      </c>
      <c r="C22" s="38" t="s">
        <v>83</v>
      </c>
      <c r="D22" s="10"/>
      <c r="E22" s="101" t="s">
        <v>41</v>
      </c>
      <c r="F22" s="102"/>
      <c r="G22" s="75"/>
      <c r="H22" s="76"/>
      <c r="I22" s="56" t="s">
        <v>8</v>
      </c>
      <c r="J22" s="56" t="s">
        <v>0</v>
      </c>
    </row>
    <row r="23" spans="1:10" x14ac:dyDescent="0.25">
      <c r="A23" s="5"/>
      <c r="B23" s="35" t="s">
        <v>49</v>
      </c>
      <c r="C23" s="39" t="s">
        <v>10</v>
      </c>
      <c r="D23" s="10"/>
      <c r="E23" s="101" t="s">
        <v>43</v>
      </c>
      <c r="F23" s="102"/>
      <c r="G23" s="75"/>
      <c r="H23" s="64"/>
      <c r="I23" s="56" t="s">
        <v>8</v>
      </c>
      <c r="J23" s="56" t="s">
        <v>0</v>
      </c>
    </row>
    <row r="24" spans="1:10" ht="15" customHeight="1" x14ac:dyDescent="0.25">
      <c r="A24" s="5"/>
      <c r="B24" s="35" t="s">
        <v>50</v>
      </c>
      <c r="C24" s="38" t="s">
        <v>10</v>
      </c>
      <c r="D24" s="10"/>
      <c r="E24" s="101" t="s">
        <v>42</v>
      </c>
      <c r="F24" s="102"/>
      <c r="G24" s="75"/>
      <c r="H24" s="64"/>
      <c r="I24" s="56" t="s">
        <v>8</v>
      </c>
      <c r="J24" s="56" t="s">
        <v>0</v>
      </c>
    </row>
    <row r="25" spans="1:10" ht="15.75" customHeight="1" x14ac:dyDescent="0.25">
      <c r="A25" s="5"/>
      <c r="B25" s="35" t="s">
        <v>56</v>
      </c>
      <c r="C25" s="39" t="s">
        <v>10</v>
      </c>
      <c r="D25" s="10"/>
      <c r="E25" s="101" t="s">
        <v>93</v>
      </c>
      <c r="F25" s="102"/>
      <c r="G25" s="64"/>
      <c r="H25" s="76"/>
      <c r="I25" s="56" t="s">
        <v>8</v>
      </c>
      <c r="J25" s="56" t="s">
        <v>0</v>
      </c>
    </row>
    <row r="26" spans="1:10" x14ac:dyDescent="0.25">
      <c r="A26" s="1"/>
      <c r="B26" s="57"/>
      <c r="C26" s="57"/>
      <c r="D26" s="57"/>
      <c r="E26" s="113" t="s">
        <v>27</v>
      </c>
      <c r="F26" s="102"/>
      <c r="G26" s="65">
        <v>0</v>
      </c>
      <c r="H26" s="65">
        <v>0</v>
      </c>
      <c r="I26" s="58"/>
      <c r="J26" s="59"/>
    </row>
    <row r="27" spans="1:10" ht="10.5" customHeight="1" x14ac:dyDescent="0.25">
      <c r="A27" s="1"/>
      <c r="B27" s="99"/>
      <c r="C27" s="100"/>
      <c r="D27" s="46"/>
      <c r="E27" s="46"/>
      <c r="F27" s="46"/>
      <c r="H27" s="17"/>
      <c r="I27" s="17"/>
    </row>
    <row r="28" spans="1:10" ht="30" customHeight="1" x14ac:dyDescent="0.25">
      <c r="B28" s="47" t="s">
        <v>67</v>
      </c>
      <c r="C28" s="48" t="s">
        <v>11</v>
      </c>
      <c r="D28" s="49"/>
      <c r="E28" s="144" t="s">
        <v>68</v>
      </c>
      <c r="F28" s="144"/>
    </row>
    <row r="29" spans="1:10" x14ac:dyDescent="0.25">
      <c r="B29" s="85" t="s">
        <v>87</v>
      </c>
      <c r="C29" s="86">
        <v>44805</v>
      </c>
      <c r="D29" s="87"/>
      <c r="E29" s="112">
        <v>650205.59</v>
      </c>
      <c r="F29" s="112"/>
    </row>
    <row r="30" spans="1:10" ht="12.75" customHeight="1" x14ac:dyDescent="0.25">
      <c r="B30" s="140"/>
      <c r="C30" s="140"/>
      <c r="D30" s="140"/>
      <c r="E30" s="140"/>
      <c r="F30" s="140"/>
      <c r="G30" s="140"/>
      <c r="H30" s="140"/>
      <c r="I30" s="140"/>
      <c r="J30" s="140"/>
    </row>
    <row r="31" spans="1:10" s="92" customFormat="1" ht="12.75" customHeight="1" x14ac:dyDescent="0.25">
      <c r="B31" s="138" t="s">
        <v>72</v>
      </c>
      <c r="C31" s="138"/>
      <c r="D31" s="138"/>
      <c r="E31" s="138"/>
      <c r="F31" s="138"/>
      <c r="G31" s="138"/>
      <c r="H31" s="138"/>
      <c r="I31" s="138"/>
      <c r="J31" s="93"/>
    </row>
    <row r="32" spans="1:10" s="92" customFormat="1" ht="12.75" customHeight="1" x14ac:dyDescent="0.25">
      <c r="B32" s="93"/>
      <c r="C32" s="93"/>
      <c r="D32" s="93"/>
      <c r="E32" s="93"/>
      <c r="F32" s="93"/>
      <c r="G32" s="93"/>
      <c r="H32" s="93"/>
      <c r="I32" s="93"/>
      <c r="J32" s="93"/>
    </row>
    <row r="34" spans="2:10" ht="64.5" customHeight="1" x14ac:dyDescent="0.25">
      <c r="B34" s="104" t="s">
        <v>76</v>
      </c>
      <c r="C34" s="104"/>
      <c r="D34" s="104"/>
      <c r="E34" s="104"/>
      <c r="F34" s="104"/>
      <c r="G34" s="104"/>
      <c r="H34" s="104"/>
      <c r="I34" s="104"/>
      <c r="J34" s="104"/>
    </row>
    <row r="35" spans="2:10" ht="54.75" customHeight="1" x14ac:dyDescent="0.25">
      <c r="B35" s="139" t="s">
        <v>77</v>
      </c>
      <c r="C35" s="139"/>
      <c r="D35" s="139"/>
      <c r="E35" s="139"/>
      <c r="F35" s="139"/>
      <c r="G35" s="139"/>
      <c r="H35" s="139"/>
      <c r="I35" s="139"/>
      <c r="J35" s="139"/>
    </row>
    <row r="36" spans="2:10" ht="22.5" customHeight="1" x14ac:dyDescent="0.25">
      <c r="B36" s="103" t="s">
        <v>78</v>
      </c>
      <c r="C36" s="103"/>
      <c r="D36" s="103"/>
      <c r="E36" s="103"/>
      <c r="F36" s="103"/>
      <c r="G36" s="103"/>
      <c r="H36" s="103"/>
      <c r="I36" s="103"/>
      <c r="J36" s="103"/>
    </row>
    <row r="37" spans="2:10" ht="93" customHeight="1" x14ac:dyDescent="0.25">
      <c r="B37" s="103" t="s">
        <v>79</v>
      </c>
      <c r="C37" s="103"/>
      <c r="D37" s="103"/>
      <c r="E37" s="103"/>
      <c r="F37" s="103"/>
      <c r="G37" s="103"/>
      <c r="H37" s="103"/>
      <c r="I37" s="103"/>
      <c r="J37" s="103"/>
    </row>
    <row r="38" spans="2:10" ht="21.75" customHeight="1" x14ac:dyDescent="0.25">
      <c r="B38" s="91"/>
      <c r="C38" s="91"/>
      <c r="D38" s="91"/>
      <c r="E38" s="91"/>
      <c r="F38" s="91"/>
      <c r="G38" s="91"/>
      <c r="H38" s="91"/>
      <c r="I38" s="91"/>
      <c r="J38" s="91"/>
    </row>
    <row r="40" spans="2:10" x14ac:dyDescent="0.25">
      <c r="B40" s="80" t="s">
        <v>80</v>
      </c>
      <c r="C40" s="81"/>
      <c r="D40" s="81"/>
      <c r="H40" s="81" t="s">
        <v>81</v>
      </c>
    </row>
    <row r="155" spans="4:4" x14ac:dyDescent="0.25">
      <c r="D155">
        <f>-ПублПасп!H2</f>
        <v>0</v>
      </c>
    </row>
  </sheetData>
  <mergeCells count="43">
    <mergeCell ref="B31:I31"/>
    <mergeCell ref="B35:J35"/>
    <mergeCell ref="B30:J30"/>
    <mergeCell ref="J11:J12"/>
    <mergeCell ref="B12:B15"/>
    <mergeCell ref="I11:I12"/>
    <mergeCell ref="E11:E12"/>
    <mergeCell ref="F11:F12"/>
    <mergeCell ref="E25:F25"/>
    <mergeCell ref="E28:F28"/>
    <mergeCell ref="E21:F21"/>
    <mergeCell ref="H11:H12"/>
    <mergeCell ref="E18:F18"/>
    <mergeCell ref="B17:C17"/>
    <mergeCell ref="E17:J17"/>
    <mergeCell ref="C12:C15"/>
    <mergeCell ref="E10:G10"/>
    <mergeCell ref="B1:J2"/>
    <mergeCell ref="C3:J3"/>
    <mergeCell ref="B5:C5"/>
    <mergeCell ref="E5:J5"/>
    <mergeCell ref="E6:F6"/>
    <mergeCell ref="G6:H6"/>
    <mergeCell ref="C4:J4"/>
    <mergeCell ref="I6:I10"/>
    <mergeCell ref="J6:J10"/>
    <mergeCell ref="E7:G7"/>
    <mergeCell ref="B27:C27"/>
    <mergeCell ref="E20:F20"/>
    <mergeCell ref="B37:J37"/>
    <mergeCell ref="B34:J34"/>
    <mergeCell ref="E8:G8"/>
    <mergeCell ref="B7:B8"/>
    <mergeCell ref="C7:C8"/>
    <mergeCell ref="E23:F23"/>
    <mergeCell ref="E19:F19"/>
    <mergeCell ref="E29:F29"/>
    <mergeCell ref="E26:F26"/>
    <mergeCell ref="E24:F24"/>
    <mergeCell ref="G11:G12"/>
    <mergeCell ref="E22:F22"/>
    <mergeCell ref="B36:J36"/>
    <mergeCell ref="E9:G9"/>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2" sqref="A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12</v>
      </c>
      <c r="B2" s="67">
        <v>0</v>
      </c>
      <c r="C2" s="82">
        <v>0</v>
      </c>
      <c r="D2" s="82">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25</v>
      </c>
      <c r="B3" s="79">
        <v>0</v>
      </c>
      <c r="C3" s="83">
        <v>0</v>
      </c>
      <c r="D3" s="83">
        <v>0</v>
      </c>
      <c r="E3" s="74"/>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13</v>
      </c>
      <c r="B4" s="68"/>
      <c r="C4" s="84"/>
      <c r="D4" s="84"/>
      <c r="E4" s="24"/>
      <c r="F4" s="24" t="s">
        <v>18</v>
      </c>
      <c r="G4" s="24" t="s">
        <v>18</v>
      </c>
      <c r="H4" s="24" t="s">
        <v>18</v>
      </c>
      <c r="I4" s="24" t="s">
        <v>18</v>
      </c>
      <c r="J4" s="24" t="s">
        <v>18</v>
      </c>
      <c r="K4" s="24" t="s">
        <v>18</v>
      </c>
      <c r="L4" s="24" t="s">
        <v>18</v>
      </c>
      <c r="M4" s="24" t="s">
        <v>18</v>
      </c>
      <c r="N4" s="24" t="s">
        <v>18</v>
      </c>
      <c r="O4" s="24" t="s">
        <v>18</v>
      </c>
      <c r="P4" s="24" t="s">
        <v>18</v>
      </c>
      <c r="Q4" s="24" t="s">
        <v>18</v>
      </c>
      <c r="R4" s="24" t="s">
        <v>18</v>
      </c>
      <c r="S4" s="24" t="s">
        <v>18</v>
      </c>
      <c r="T4" s="24" t="s">
        <v>18</v>
      </c>
      <c r="U4" s="24" t="s">
        <v>18</v>
      </c>
      <c r="V4" s="24" t="s">
        <v>18</v>
      </c>
      <c r="W4" s="24" t="s">
        <v>18</v>
      </c>
    </row>
    <row r="5" spans="1:23" x14ac:dyDescent="0.25">
      <c r="A5" s="12" t="s">
        <v>26</v>
      </c>
      <c r="B5" s="79">
        <v>0</v>
      </c>
      <c r="C5" s="83">
        <v>0</v>
      </c>
      <c r="D5" s="83">
        <v>0</v>
      </c>
      <c r="E5" s="74"/>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14</v>
      </c>
      <c r="B6" s="67">
        <v>0</v>
      </c>
      <c r="C6" s="82">
        <v>0</v>
      </c>
      <c r="D6" s="82">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15</v>
      </c>
      <c r="B7" s="67">
        <v>0</v>
      </c>
      <c r="C7" s="82">
        <v>0</v>
      </c>
      <c r="D7" s="82">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16</v>
      </c>
      <c r="B8" s="67">
        <v>0</v>
      </c>
      <c r="C8" s="82">
        <v>0</v>
      </c>
      <c r="D8" s="82">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98" t="s">
        <v>77</v>
      </c>
      <c r="B10" s="98"/>
      <c r="C10" s="98"/>
      <c r="D10" s="98"/>
      <c r="E10" s="73"/>
      <c r="F10" s="73"/>
      <c r="G10" s="73"/>
      <c r="H10" s="73"/>
      <c r="I10" s="73"/>
    </row>
    <row r="11" spans="1:23" ht="21.75" customHeight="1" x14ac:dyDescent="0.25">
      <c r="A11" s="152"/>
      <c r="B11" s="152"/>
      <c r="C11" s="152"/>
      <c r="D11" s="152"/>
      <c r="E11" s="152"/>
      <c r="F11" s="152"/>
      <c r="G11" s="152"/>
      <c r="H11" s="152"/>
      <c r="I11" s="152"/>
    </row>
    <row r="12" spans="1:23" x14ac:dyDescent="0.25">
      <c r="A12" s="80" t="s">
        <v>80</v>
      </c>
      <c r="B12" s="81"/>
      <c r="C12" s="81" t="s">
        <v>81</v>
      </c>
      <c r="G12" s="81"/>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30</v>
      </c>
      <c r="B2" s="69" t="s">
        <v>10</v>
      </c>
      <c r="C2" s="69">
        <v>0</v>
      </c>
      <c r="D2" s="69">
        <v>0</v>
      </c>
      <c r="E2" s="69">
        <v>0</v>
      </c>
      <c r="F2" s="6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29</v>
      </c>
      <c r="B3" s="67" t="s">
        <v>86</v>
      </c>
      <c r="C3" s="67">
        <v>0</v>
      </c>
      <c r="D3" s="67">
        <v>0</v>
      </c>
      <c r="E3" s="67">
        <v>0</v>
      </c>
      <c r="F3" s="67">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28</v>
      </c>
      <c r="B4" s="79">
        <v>15000000</v>
      </c>
      <c r="C4" s="79">
        <v>0</v>
      </c>
      <c r="D4" s="79">
        <v>0</v>
      </c>
      <c r="E4" s="79">
        <v>0</v>
      </c>
      <c r="F4" s="79">
        <v>0</v>
      </c>
      <c r="G4" s="25"/>
      <c r="H4" s="25"/>
      <c r="I4" s="25"/>
      <c r="J4" s="25"/>
      <c r="K4" s="25"/>
      <c r="L4" s="25"/>
      <c r="M4" s="25"/>
      <c r="N4" s="25"/>
      <c r="O4" s="25"/>
      <c r="P4" s="25"/>
      <c r="Q4" s="25"/>
      <c r="R4" s="25"/>
      <c r="S4" s="25"/>
      <c r="T4" s="25"/>
      <c r="U4" s="25"/>
      <c r="V4" s="25"/>
      <c r="W4" s="25"/>
      <c r="X4" s="25"/>
    </row>
    <row r="6" spans="1:24" ht="56.25" customHeight="1" x14ac:dyDescent="0.25">
      <c r="A6" s="98" t="s">
        <v>77</v>
      </c>
      <c r="B6" s="98"/>
      <c r="C6" s="98"/>
      <c r="D6" s="98"/>
      <c r="E6" s="98"/>
      <c r="F6" s="98"/>
      <c r="G6" s="98"/>
      <c r="H6" s="73"/>
      <c r="I6" s="73"/>
    </row>
    <row r="7" spans="1:24" ht="10.5" customHeight="1" x14ac:dyDescent="0.25">
      <c r="A7" s="152"/>
      <c r="B7" s="152"/>
      <c r="C7" s="152"/>
      <c r="D7" s="152"/>
      <c r="E7" s="152"/>
      <c r="F7" s="152"/>
      <c r="G7" s="152"/>
      <c r="H7" s="152"/>
      <c r="I7" s="152"/>
    </row>
    <row r="8" spans="1:24" x14ac:dyDescent="0.25">
      <c r="A8" s="80" t="s">
        <v>80</v>
      </c>
      <c r="B8" s="81"/>
      <c r="C8" s="81"/>
      <c r="D8" s="81" t="s">
        <v>81</v>
      </c>
      <c r="G8" s="81"/>
    </row>
    <row r="21" spans="1:1" x14ac:dyDescent="0.25">
      <c r="A21" t="s">
        <v>18</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2023-06-07T07:29:03Z</cp:lastPrinted>
  <dcterms:created xsi:type="dcterms:W3CDTF">2015-10-12T12:03:25Z</dcterms:created>
  <dcterms:modified xsi:type="dcterms:W3CDTF">2023-06-13T14:24:29Z</dcterms:modified>
</cp:coreProperties>
</file>